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24_2025\Spring 2025\"/>
    </mc:Choice>
  </mc:AlternateContent>
  <xr:revisionPtr revIDLastSave="0" documentId="13_ncr:1_{5B8D1335-E3B2-46BF-9F98-63ECBBD4B4E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 2025 NR MBA Tuition &amp; Fe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H17" i="2"/>
  <c r="G17" i="2"/>
  <c r="F17" i="2"/>
  <c r="E17" i="2"/>
  <c r="D17" i="2"/>
  <c r="C17" i="2"/>
  <c r="M15" i="2"/>
  <c r="L15" i="2"/>
  <c r="K15" i="2"/>
  <c r="J15" i="2"/>
  <c r="I15" i="2"/>
  <c r="H15" i="2"/>
  <c r="G15" i="2"/>
  <c r="F15" i="2"/>
  <c r="E15" i="2"/>
  <c r="D15" i="2"/>
  <c r="C15" i="2"/>
  <c r="I13" i="2"/>
  <c r="H13" i="2"/>
  <c r="G13" i="2"/>
  <c r="F13" i="2"/>
  <c r="E13" i="2"/>
  <c r="D13" i="2"/>
  <c r="C13" i="2"/>
  <c r="I11" i="2"/>
  <c r="H11" i="2"/>
  <c r="G11" i="2"/>
  <c r="F11" i="2"/>
  <c r="E11" i="2"/>
  <c r="D11" i="2"/>
  <c r="C11" i="2"/>
  <c r="M10" i="2"/>
  <c r="L10" i="2"/>
  <c r="K10" i="2"/>
  <c r="J10" i="2"/>
  <c r="I10" i="2"/>
  <c r="H10" i="2"/>
  <c r="G10" i="2"/>
  <c r="F10" i="2"/>
  <c r="E10" i="2"/>
  <c r="D10" i="2"/>
  <c r="C10" i="2"/>
  <c r="I9" i="2"/>
  <c r="H9" i="2"/>
  <c r="G9" i="2"/>
  <c r="F9" i="2"/>
  <c r="E9" i="2"/>
  <c r="D9" i="2"/>
  <c r="C9" i="2"/>
  <c r="B20" i="2" l="1"/>
  <c r="L8" i="2"/>
  <c r="K8" i="2"/>
  <c r="J8" i="2"/>
  <c r="I8" i="2"/>
  <c r="H8" i="2"/>
  <c r="G8" i="2"/>
  <c r="F8" i="2"/>
  <c r="E8" i="2"/>
  <c r="D8" i="2"/>
  <c r="C8" i="2"/>
  <c r="E20" i="2" l="1"/>
  <c r="I20" i="2"/>
  <c r="M20" i="2"/>
  <c r="D20" i="2"/>
  <c r="L20" i="2"/>
  <c r="H20" i="2"/>
  <c r="C20" i="2"/>
  <c r="G20" i="2"/>
  <c r="K20" i="2"/>
  <c r="F20" i="2"/>
  <c r="J20" i="2"/>
</calcChain>
</file>

<file path=xl/sharedStrings.xml><?xml version="1.0" encoding="utf-8"?>
<sst xmlns="http://schemas.openxmlformats.org/spreadsheetml/2006/main" count="32" uniqueCount="32">
  <si>
    <t>Tuition</t>
  </si>
  <si>
    <t>Athletic Fee</t>
  </si>
  <si>
    <t>Campus Life Fee</t>
  </si>
  <si>
    <t>College Fee</t>
  </si>
  <si>
    <t>Health Service Fee</t>
  </si>
  <si>
    <t>Technology Fee</t>
  </si>
  <si>
    <t>Transcript Fee</t>
  </si>
  <si>
    <t>Transportation Fee</t>
  </si>
  <si>
    <t>Total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</si>
  <si>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</si>
  <si>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</si>
  <si>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</si>
  <si>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</si>
  <si>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</si>
  <si>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</si>
  <si>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</si>
  <si>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</si>
  <si>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12 credits</t>
  </si>
  <si>
    <t>Tuition/Fee Type</t>
  </si>
  <si>
    <t>Recreation Fee</t>
  </si>
  <si>
    <t>9 credits*</t>
  </si>
  <si>
    <t>10 credits*</t>
  </si>
  <si>
    <t>11 credits*</t>
  </si>
  <si>
    <t>*Part-time professional students registered 9-11 hours are charged fees at the full-time rate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</si>
  <si>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</si>
  <si>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</si>
  <si>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Tuition and Fees for Non-Resident Online MBA</t>
  </si>
  <si>
    <t>All information in this document is available at www.buffalo.edu/studentaccounts/tuition-and-fees.</t>
  </si>
  <si>
    <t>Career Services Fee</t>
  </si>
  <si>
    <t>Academic Excellence and Success Fee</t>
  </si>
  <si>
    <t>Student Activity Fee</t>
  </si>
  <si>
    <t>Non-Resident Online MBA Tuition and Fee Billing Rates: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</si>
</sst>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2"/>
      <color rgb="FF005BBB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005BBB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4" fontId="9" fillId="0" borderId="0" xfId="2" applyNumberFormat="1" applyFont="1" applyFill="1" applyAlignment="1">
      <alignment vertical="center"/>
    </xf>
    <xf numFmtId="164" fontId="6" fillId="2" borderId="6" xfId="1" applyNumberFormat="1" applyFont="1" applyFill="1" applyBorder="1" applyAlignment="1">
      <alignment vertical="center"/>
    </xf>
    <xf numFmtId="164" fontId="6" fillId="2" borderId="5" xfId="1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6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14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133351</xdr:colOff>
      <xdr:row>0</xdr:row>
      <xdr:rowOff>171451</xdr:rowOff>
    </xdr:from>
    <xdr:to>
      <xdr:col>0</xdr:col>
      <xdr:colOff>1019175</xdr:colOff>
      <xdr:row>4</xdr:row>
      <xdr:rowOff>2931</xdr:rowOff>
    </xdr:to>
    <xdr:pic>
      <xdr:nvPicPr>
        <xdr:cNvPr id="2" name="Picture 1" descr="University at Buffalo logo" title="University at Buffa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71451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uition_and_Fees_NYS_Resident_Undergraduates2" displayName="Tuition_and_Fees_NYS_Resident_Undergraduates2" ref="A7:M20" totalsRowShown="0" headerRowDxfId="13" tableBorderDxfId="12">
  <autoFilter ref="A7:M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Tuition/Fee Type"/>
    <tableColumn id="2" xr3:uid="{00000000-0010-0000-0000-000002000000}" name="1 credit" dataDxfId="11" dataCellStyle="Currency"/>
    <tableColumn id="3" xr3:uid="{00000000-0010-0000-0000-000003000000}" name="2 credits" dataDxfId="10" dataCellStyle="Currency"/>
    <tableColumn id="4" xr3:uid="{00000000-0010-0000-0000-000004000000}" name="3 credits" dataDxfId="9" dataCellStyle="Currency"/>
    <tableColumn id="5" xr3:uid="{00000000-0010-0000-0000-000005000000}" name="4 credits" dataDxfId="8" dataCellStyle="Currency"/>
    <tableColumn id="6" xr3:uid="{00000000-0010-0000-0000-000006000000}" name="5 credits" dataDxfId="7" dataCellStyle="Currency"/>
    <tableColumn id="7" xr3:uid="{00000000-0010-0000-0000-000007000000}" name="6 credits" dataDxfId="6" dataCellStyle="Currency"/>
    <tableColumn id="8" xr3:uid="{00000000-0010-0000-0000-000008000000}" name="7 credits" dataDxfId="5" dataCellStyle="Currency"/>
    <tableColumn id="9" xr3:uid="{00000000-0010-0000-0000-000009000000}" name="8 credits" dataDxfId="4" dataCellStyle="Currency"/>
    <tableColumn id="10" xr3:uid="{00000000-0010-0000-0000-00000A000000}" name="9 credits*" dataDxfId="3" dataCellStyle="Currency"/>
    <tableColumn id="11" xr3:uid="{00000000-0010-0000-0000-00000B000000}" name="10 credits*" dataDxfId="2" dataCellStyle="Currency"/>
    <tableColumn id="12" xr3:uid="{00000000-0010-0000-0000-00000C000000}" name="11 credits*" dataDxfId="1" dataCellStyle="Currency"/>
    <tableColumn id="13" xr3:uid="{00000000-0010-0000-0000-00000D000000}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ffalo.edu/studentaccounts/tuition-and-fees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zoomScaleNormal="100" workbookViewId="0">
      <selection activeCell="B2" sqref="B2"/>
    </sheetView>
  </sheetViews>
  <sheetFormatPr defaultColWidth="14.42578125" defaultRowHeight="15.75" customHeight="1" x14ac:dyDescent="0.2"/>
  <cols>
    <col min="1" max="1" width="17.7109375" style="1" customWidth="1"/>
    <col min="2" max="2" width="9.42578125" style="1" customWidth="1"/>
    <col min="3" max="13" width="9.7109375" style="1" customWidth="1"/>
    <col min="14" max="16384" width="14.42578125" style="1"/>
  </cols>
  <sheetData>
    <row r="1" spans="1:26" ht="23.25" x14ac:dyDescent="0.2">
      <c r="A1" s="3"/>
      <c r="B1" s="11" t="s">
        <v>31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10" t="s">
        <v>24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10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14" t="s">
        <v>27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3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25">
      <c r="A7" s="4" t="s">
        <v>18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20</v>
      </c>
      <c r="K7" s="5" t="s">
        <v>21</v>
      </c>
      <c r="L7" s="5" t="s">
        <v>22</v>
      </c>
      <c r="M7" s="6" t="s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8" t="s">
        <v>0</v>
      </c>
      <c r="B8" s="19">
        <v>762</v>
      </c>
      <c r="C8" s="19">
        <f t="shared" ref="C8" si="0">SUM(B8*2)</f>
        <v>1524</v>
      </c>
      <c r="D8" s="19">
        <f t="shared" ref="D8" si="1">SUM(B8*3)</f>
        <v>2286</v>
      </c>
      <c r="E8" s="19">
        <f t="shared" ref="E8" si="2">SUM(B8*4)</f>
        <v>3048</v>
      </c>
      <c r="F8" s="19">
        <f t="shared" ref="F8" si="3">SUM(B8*5)</f>
        <v>3810</v>
      </c>
      <c r="G8" s="19">
        <f t="shared" ref="G8" si="4">SUM(B8*6)</f>
        <v>4572</v>
      </c>
      <c r="H8" s="19">
        <f t="shared" ref="H8" si="5">SUM(B8*7)</f>
        <v>5334</v>
      </c>
      <c r="I8" s="19">
        <f t="shared" ref="I8" si="6">SUM(B8*8)</f>
        <v>6096</v>
      </c>
      <c r="J8" s="19">
        <f t="shared" ref="J8" si="7">SUM(B8*9)</f>
        <v>6858</v>
      </c>
      <c r="K8" s="19">
        <f t="shared" ref="K8" si="8">SUM(B8*10)</f>
        <v>7620</v>
      </c>
      <c r="L8" s="19">
        <f t="shared" ref="L8" si="9">SUM(B8*11)</f>
        <v>8382</v>
      </c>
      <c r="M8" s="20">
        <v>9140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">
      <c r="A9" s="21" t="s">
        <v>29</v>
      </c>
      <c r="B9" s="16">
        <v>26.04</v>
      </c>
      <c r="C9" s="16">
        <f t="shared" ref="C9:C17" si="10">SUM(B9*2)</f>
        <v>52.08</v>
      </c>
      <c r="D9" s="16">
        <f t="shared" ref="D9:D17" si="11">SUM(B9*3)</f>
        <v>78.12</v>
      </c>
      <c r="E9" s="16">
        <f t="shared" ref="E9:E17" si="12">SUM(B9*4)</f>
        <v>104.16</v>
      </c>
      <c r="F9" s="16">
        <f t="shared" ref="F9:F17" si="13">SUM(B9*5)</f>
        <v>130.19999999999999</v>
      </c>
      <c r="G9" s="16">
        <f t="shared" ref="G9:G17" si="14">SUM(B9*6)</f>
        <v>156.24</v>
      </c>
      <c r="H9" s="16">
        <f t="shared" ref="H9:H17" si="15">SUM(B9*7)</f>
        <v>182.28</v>
      </c>
      <c r="I9" s="16">
        <f t="shared" ref="I9:I17" si="16">SUM(B9*8)</f>
        <v>208.32</v>
      </c>
      <c r="J9" s="16">
        <v>312.5</v>
      </c>
      <c r="K9" s="16">
        <v>312.5</v>
      </c>
      <c r="L9" s="16">
        <v>312.5</v>
      </c>
      <c r="M9" s="17">
        <v>312.5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5" t="s">
        <v>1</v>
      </c>
      <c r="B10" s="16">
        <v>0</v>
      </c>
      <c r="C10" s="16">
        <f t="shared" si="10"/>
        <v>0</v>
      </c>
      <c r="D10" s="16">
        <f t="shared" si="11"/>
        <v>0</v>
      </c>
      <c r="E10" s="16">
        <f t="shared" si="12"/>
        <v>0</v>
      </c>
      <c r="F10" s="16">
        <f t="shared" si="13"/>
        <v>0</v>
      </c>
      <c r="G10" s="16">
        <f t="shared" si="14"/>
        <v>0</v>
      </c>
      <c r="H10" s="16">
        <f t="shared" si="15"/>
        <v>0</v>
      </c>
      <c r="I10" s="16">
        <f t="shared" si="16"/>
        <v>0</v>
      </c>
      <c r="J10" s="16">
        <f t="shared" ref="J10:J15" si="17">SUM(B10*9)</f>
        <v>0</v>
      </c>
      <c r="K10" s="16">
        <f t="shared" ref="K10:K15" si="18">SUM(B10*10)</f>
        <v>0</v>
      </c>
      <c r="L10" s="16">
        <f t="shared" ref="L10:L15" si="19">SUM(B10*11)</f>
        <v>0</v>
      </c>
      <c r="M10" s="17">
        <f t="shared" ref="M10:M15" si="20">SUM(B10*12)</f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5" t="s">
        <v>2</v>
      </c>
      <c r="B11" s="16">
        <v>0</v>
      </c>
      <c r="C11" s="16">
        <f t="shared" si="10"/>
        <v>0</v>
      </c>
      <c r="D11" s="16">
        <f t="shared" si="11"/>
        <v>0</v>
      </c>
      <c r="E11" s="16">
        <f t="shared" si="12"/>
        <v>0</v>
      </c>
      <c r="F11" s="16">
        <f t="shared" si="13"/>
        <v>0</v>
      </c>
      <c r="G11" s="16">
        <f t="shared" si="14"/>
        <v>0</v>
      </c>
      <c r="H11" s="16">
        <f t="shared" si="15"/>
        <v>0</v>
      </c>
      <c r="I11" s="16">
        <f t="shared" si="16"/>
        <v>0</v>
      </c>
      <c r="J11" s="16">
        <v>0</v>
      </c>
      <c r="K11" s="16">
        <v>0</v>
      </c>
      <c r="L11" s="16">
        <v>0</v>
      </c>
      <c r="M11" s="17"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5" t="s">
        <v>28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7"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5" t="s">
        <v>3</v>
      </c>
      <c r="B13" s="16">
        <v>11.46</v>
      </c>
      <c r="C13" s="16">
        <f t="shared" si="10"/>
        <v>22.92</v>
      </c>
      <c r="D13" s="16">
        <f t="shared" si="11"/>
        <v>34.380000000000003</v>
      </c>
      <c r="E13" s="16">
        <f t="shared" si="12"/>
        <v>45.84</v>
      </c>
      <c r="F13" s="16">
        <f t="shared" si="13"/>
        <v>57.300000000000004</v>
      </c>
      <c r="G13" s="16">
        <f t="shared" si="14"/>
        <v>68.760000000000005</v>
      </c>
      <c r="H13" s="16">
        <f t="shared" si="15"/>
        <v>80.22</v>
      </c>
      <c r="I13" s="16">
        <f t="shared" si="16"/>
        <v>91.68</v>
      </c>
      <c r="J13" s="16">
        <v>137.5</v>
      </c>
      <c r="K13" s="16">
        <v>137.5</v>
      </c>
      <c r="L13" s="16">
        <v>137.5</v>
      </c>
      <c r="M13" s="16">
        <v>137.5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5" t="s">
        <v>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5" t="s">
        <v>19</v>
      </c>
      <c r="B15" s="16">
        <v>0</v>
      </c>
      <c r="C15" s="16">
        <f t="shared" si="10"/>
        <v>0</v>
      </c>
      <c r="D15" s="16">
        <f t="shared" si="11"/>
        <v>0</v>
      </c>
      <c r="E15" s="16">
        <f t="shared" si="12"/>
        <v>0</v>
      </c>
      <c r="F15" s="16">
        <f t="shared" si="13"/>
        <v>0</v>
      </c>
      <c r="G15" s="16">
        <f t="shared" si="14"/>
        <v>0</v>
      </c>
      <c r="H15" s="16">
        <f t="shared" si="15"/>
        <v>0</v>
      </c>
      <c r="I15" s="16">
        <f t="shared" si="16"/>
        <v>0</v>
      </c>
      <c r="J15" s="16">
        <f t="shared" si="17"/>
        <v>0</v>
      </c>
      <c r="K15" s="16">
        <f t="shared" si="18"/>
        <v>0</v>
      </c>
      <c r="L15" s="16">
        <f t="shared" si="19"/>
        <v>0</v>
      </c>
      <c r="M15" s="17">
        <f t="shared" si="20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5" t="s">
        <v>30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5" t="s">
        <v>5</v>
      </c>
      <c r="B17" s="16">
        <v>36.58</v>
      </c>
      <c r="C17" s="16">
        <f t="shared" si="10"/>
        <v>73.16</v>
      </c>
      <c r="D17" s="16">
        <f t="shared" si="11"/>
        <v>109.74</v>
      </c>
      <c r="E17" s="16">
        <f t="shared" si="12"/>
        <v>146.32</v>
      </c>
      <c r="F17" s="16">
        <f t="shared" si="13"/>
        <v>182.89999999999998</v>
      </c>
      <c r="G17" s="16">
        <f t="shared" si="14"/>
        <v>219.48</v>
      </c>
      <c r="H17" s="16">
        <f t="shared" si="15"/>
        <v>256.06</v>
      </c>
      <c r="I17" s="16">
        <f t="shared" si="16"/>
        <v>292.64</v>
      </c>
      <c r="J17" s="16">
        <v>438.93</v>
      </c>
      <c r="K17" s="16">
        <v>438.93</v>
      </c>
      <c r="L17" s="16">
        <v>438.93</v>
      </c>
      <c r="M17" s="16">
        <v>438.93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5" t="s">
        <v>6</v>
      </c>
      <c r="B18" s="16">
        <v>5</v>
      </c>
      <c r="C18" s="16">
        <v>5</v>
      </c>
      <c r="D18" s="16">
        <v>5</v>
      </c>
      <c r="E18" s="16">
        <v>5</v>
      </c>
      <c r="F18" s="16">
        <v>5</v>
      </c>
      <c r="G18" s="16">
        <v>5</v>
      </c>
      <c r="H18" s="16">
        <v>5</v>
      </c>
      <c r="I18" s="16">
        <v>5</v>
      </c>
      <c r="J18" s="16">
        <v>5</v>
      </c>
      <c r="K18" s="16">
        <v>5</v>
      </c>
      <c r="L18" s="16">
        <v>5</v>
      </c>
      <c r="M18" s="17">
        <v>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thickBot="1" x14ac:dyDescent="0.25">
      <c r="A19" s="15" t="s">
        <v>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7" t="s">
        <v>8</v>
      </c>
      <c r="B20" s="12">
        <f t="shared" ref="B20:M20" si="21">SUM(B8:B19)</f>
        <v>841.08</v>
      </c>
      <c r="C20" s="12">
        <f t="shared" si="21"/>
        <v>1677.16</v>
      </c>
      <c r="D20" s="12">
        <f t="shared" si="21"/>
        <v>2513.2399999999998</v>
      </c>
      <c r="E20" s="12">
        <f t="shared" si="21"/>
        <v>3349.32</v>
      </c>
      <c r="F20" s="12">
        <f t="shared" si="21"/>
        <v>4185.3999999999996</v>
      </c>
      <c r="G20" s="12">
        <f t="shared" si="21"/>
        <v>5021.4799999999996</v>
      </c>
      <c r="H20" s="12">
        <f t="shared" si="21"/>
        <v>5857.56</v>
      </c>
      <c r="I20" s="12">
        <f t="shared" si="21"/>
        <v>6693.64</v>
      </c>
      <c r="J20" s="12">
        <f t="shared" si="21"/>
        <v>7751.93</v>
      </c>
      <c r="K20" s="12">
        <f t="shared" si="21"/>
        <v>8513.93</v>
      </c>
      <c r="L20" s="12">
        <f t="shared" si="21"/>
        <v>9275.93</v>
      </c>
      <c r="M20" s="13">
        <f t="shared" si="21"/>
        <v>10033.93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 t="s">
        <v>23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26" ht="15.75" customHeight="1" x14ac:dyDescent="0.2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</sheetData>
  <sheetProtection algorithmName="SHA-512" hashValue="GWHtLUGcnaSLoKFIaasvXRo0KfDjpHGDlguBkVUJ03zshAfMtV3HRbHTjbCm9KkXaHgOrptw26aVVZJtQ8ln2g==" saltValue="OPYhWB92rw8A6FgTIxgV3Q==" spinCount="100000" sheet="1" objects="1" scenarios="1"/>
  <hyperlinks>
    <hyperlink ref="B4" r:id="rId1" xr:uid="{00000000-0004-0000-0000-000000000000}"/>
  </hyperlinks>
  <pageMargins left="0.25" right="0.25" top="0.25" bottom="0.25" header="0.3" footer="0.3"/>
  <pageSetup orientation="landscape" r:id="rId2"/>
  <headerFooter>
    <oddFooter>&amp;L&amp;"Calibri,Regular"Last updated: &amp;D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2025 NR MBA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2025 NR MBA Tuition and Fee Billing Rates</dc:title>
  <dc:subject>Listing of graduate tuition and fees for the spring 2017 semester</dc:subject>
  <dc:creator>UB Student Accounts</dc:creator>
  <cp:keywords>tuition,fees,NR MBA tuition, NR MBA fees</cp:keywords>
  <cp:lastModifiedBy>Laura Stevens</cp:lastModifiedBy>
  <cp:lastPrinted>2019-05-21T14:58:12Z</cp:lastPrinted>
  <dcterms:created xsi:type="dcterms:W3CDTF">2016-06-06T21:02:30Z</dcterms:created>
  <dcterms:modified xsi:type="dcterms:W3CDTF">2024-10-28T18:55:29Z</dcterms:modified>
  <cp:category>tuition</cp:category>
</cp:coreProperties>
</file>